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600" windowHeight="9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3" i="1" l="1"/>
  <c r="J43" i="1"/>
  <c r="E34" i="1"/>
  <c r="H43" i="1"/>
  <c r="F43" i="1"/>
  <c r="E27" i="1"/>
  <c r="E22" i="1"/>
  <c r="E41" i="1"/>
  <c r="E39" i="1"/>
  <c r="E38" i="1"/>
  <c r="E37" i="1"/>
  <c r="E36" i="1"/>
  <c r="E35" i="1"/>
  <c r="E31" i="1"/>
  <c r="E30" i="1"/>
  <c r="E28" i="1"/>
  <c r="E25" i="1"/>
  <c r="E24" i="1"/>
  <c r="E23" i="1"/>
  <c r="E21" i="1"/>
  <c r="E20" i="1"/>
  <c r="E19" i="1"/>
  <c r="E18" i="1"/>
  <c r="E17" i="1"/>
  <c r="E16" i="1"/>
  <c r="E15" i="1"/>
  <c r="E11" i="1"/>
  <c r="E40" i="1" l="1"/>
  <c r="I43" i="1" l="1"/>
  <c r="K43" i="1"/>
  <c r="L43" i="1"/>
  <c r="G43" i="1"/>
  <c r="E26" i="1"/>
  <c r="E29" i="1"/>
  <c r="E32" i="1"/>
  <c r="E33" i="1"/>
  <c r="E42" i="1"/>
</calcChain>
</file>

<file path=xl/sharedStrings.xml><?xml version="1.0" encoding="utf-8"?>
<sst xmlns="http://schemas.openxmlformats.org/spreadsheetml/2006/main" count="102" uniqueCount="69">
  <si>
    <t>№</t>
  </si>
  <si>
    <t>Наименование мероприятия</t>
  </si>
  <si>
    <t>Дата проведения</t>
  </si>
  <si>
    <t>Место проведения</t>
  </si>
  <si>
    <t>Планируемые расходы - всего (рублей)</t>
  </si>
  <si>
    <t>в  том числе:</t>
  </si>
  <si>
    <t>Питание</t>
  </si>
  <si>
    <t>Призовой фонд</t>
  </si>
  <si>
    <t>Организационный взнос</t>
  </si>
  <si>
    <t xml:space="preserve">Прочие услуги </t>
  </si>
  <si>
    <t>Участие в областных мероприятиях и конкурсах: «Уралым», «Бажовский фестиваль», «Звонкие блестки Южного Урала», «Песня не знает границ», «Песни юности нашей», Марафон талатов, Соцветие дружное Урала,  Областная масленница, "Пою мое отечество" и другие (конкурс)</t>
  </si>
  <si>
    <t xml:space="preserve"> День памяти о россиянах, исполнявших служебный долг за пределами Отечества</t>
  </si>
  <si>
    <t>Февраль</t>
  </si>
  <si>
    <t xml:space="preserve">Дворец культуры </t>
  </si>
  <si>
    <t xml:space="preserve">Транспортные услуги </t>
  </si>
  <si>
    <t xml:space="preserve">Рождественская елка Губернатора </t>
  </si>
  <si>
    <t xml:space="preserve">Январь </t>
  </si>
  <si>
    <t xml:space="preserve">Акция, посвящённая Международному женскому дню «8- марта» </t>
  </si>
  <si>
    <t>Март</t>
  </si>
  <si>
    <t>Дворец культуры</t>
  </si>
  <si>
    <t>Проводы уральской зимы</t>
  </si>
  <si>
    <t>Февраль-март</t>
  </si>
  <si>
    <t>Центральная площадь</t>
  </si>
  <si>
    <t>Всероссийский «День работника культуры»</t>
  </si>
  <si>
    <t>Апрель</t>
  </si>
  <si>
    <t>Смотр-конкурс военной песни</t>
  </si>
  <si>
    <t>Проведение рег.фестиваля "Уралым"</t>
  </si>
  <si>
    <t>Культурно-массовое мероприятие «Праздник весны и труда»</t>
  </si>
  <si>
    <t>1 мая</t>
  </si>
  <si>
    <t>Центральная площадь, комплекс скорбящей матери</t>
  </si>
  <si>
    <t>Международный день защиты детей</t>
  </si>
  <si>
    <t>1 июня</t>
  </si>
  <si>
    <t xml:space="preserve">Всероссийский Бажовский фестиваль  </t>
  </si>
  <si>
    <t>Июль</t>
  </si>
  <si>
    <t>п.Демарино</t>
  </si>
  <si>
    <t>День семьи, любви и верности</t>
  </si>
  <si>
    <t>День молодёжи</t>
  </si>
  <si>
    <t>Челябинская область</t>
  </si>
  <si>
    <t>Июнь</t>
  </si>
  <si>
    <t>о. Чебакуль</t>
  </si>
  <si>
    <t>В течение года</t>
  </si>
  <si>
    <t>День матери</t>
  </si>
  <si>
    <t>День инвалида (фестиваль)</t>
  </si>
  <si>
    <t xml:space="preserve">Приобретение сценических костюмов </t>
  </si>
  <si>
    <t xml:space="preserve">Постановка спектаклей </t>
  </si>
  <si>
    <t xml:space="preserve">Оформление сцены, фотозон и творческих выставок </t>
  </si>
  <si>
    <t>Новогодние мероприятия</t>
  </si>
  <si>
    <t>с.Кунашак</t>
  </si>
  <si>
    <t>Итого</t>
  </si>
  <si>
    <t>Август</t>
  </si>
  <si>
    <t>Ноябрь</t>
  </si>
  <si>
    <t>Декабрь</t>
  </si>
  <si>
    <t>В течении года</t>
  </si>
  <si>
    <t>Цикл мероприятий, посвященных Дню пожилого человека</t>
  </si>
  <si>
    <t>Цикл мероприятий, посвященных Дню народного единства</t>
  </si>
  <si>
    <t>Р.Т. Шарипов</t>
  </si>
  <si>
    <t>Транспортные           услуги</t>
  </si>
  <si>
    <t>Приобретение материальных             запасов</t>
  </si>
  <si>
    <t xml:space="preserve">Оформление, освещение в СМИ. </t>
  </si>
  <si>
    <t>Заведующий МБУК "ДК"</t>
  </si>
  <si>
    <t>День памяти погибших в Чечне</t>
  </si>
  <si>
    <t>Районный культурно-спортивный праздник "Сабантуй-2025"</t>
  </si>
  <si>
    <t>Культурно-развлекательная игра, приуроченная к международному женскому дню 8 марта</t>
  </si>
  <si>
    <t xml:space="preserve"> «День Кунашакского района – 2025» 95 лет со дня образования </t>
  </si>
  <si>
    <t xml:space="preserve">Цикл мероприятий, к Году защитника Отечества 23 февраля </t>
  </si>
  <si>
    <t>Патриотическое мепроприятие "Россия - Крым"</t>
  </si>
  <si>
    <t>Цикл мероприятий, посвященные  Великой победе (митинг, концерт, конкурсы, чествование)</t>
  </si>
  <si>
    <r>
  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Кунашакского муниципального района                    от   </t>
    </r>
    <r>
      <rPr>
        <u/>
        <sz val="12"/>
        <rFont val="Times New Roman"/>
        <family val="1"/>
        <charset val="204"/>
      </rPr>
      <t>06. 02. 2025г.</t>
    </r>
    <r>
      <rPr>
        <sz val="12"/>
        <rFont val="Times New Roman"/>
        <family val="1"/>
        <charset val="204"/>
      </rPr>
      <t xml:space="preserve"> №</t>
    </r>
    <r>
      <rPr>
        <u/>
        <sz val="12"/>
        <rFont val="Times New Roman"/>
        <family val="1"/>
        <charset val="204"/>
      </rPr>
      <t>314</t>
    </r>
    <r>
      <rPr>
        <b/>
        <sz val="12"/>
        <rFont val="Times New Roman"/>
        <family val="1"/>
        <charset val="204"/>
      </rPr>
      <t xml:space="preserve">                                                          </t>
    </r>
    <r>
      <rPr>
        <sz val="12"/>
        <rFont val="Times New Roman"/>
        <family val="1"/>
        <charset val="204"/>
      </rPr>
      <t xml:space="preserve">             </t>
    </r>
  </si>
  <si>
    <t>Календарный план мероприятий МБУК «Дворец культуры»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</si>
</sst>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topLeftCell="A2" zoomScaleNormal="100" workbookViewId="0">
      <selection activeCell="B3" sqref="B3:K3"/>
    </sheetView>
  </sheetViews>
  <sheetFormatPr defaultRowHeight="15" x14ac:dyDescent="0.25"/>
  <cols>
    <col min="1" max="1" width="6" customWidth="1"/>
    <col min="2" max="2" width="47" customWidth="1"/>
    <col min="3" max="3" width="17" customWidth="1"/>
    <col min="4" max="4" width="21.5703125" customWidth="1"/>
    <col min="5" max="5" width="16.42578125" customWidth="1"/>
    <col min="6" max="6" width="11.85546875" customWidth="1"/>
    <col min="7" max="7" width="12.28515625" customWidth="1"/>
    <col min="8" max="8" width="12" customWidth="1"/>
    <col min="9" max="9" width="10.5703125" customWidth="1"/>
    <col min="10" max="10" width="11.28515625" customWidth="1"/>
    <col min="11" max="11" width="12.42578125" customWidth="1"/>
    <col min="12" max="12" width="12.28515625" customWidth="1"/>
    <col min="13" max="13" width="11" customWidth="1"/>
  </cols>
  <sheetData>
    <row r="1" spans="1:12" ht="9" hidden="1" customHeight="1" x14ac:dyDescent="0.25">
      <c r="A1" s="1"/>
      <c r="B1" s="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05" customHeight="1" x14ac:dyDescent="0.25">
      <c r="A2" s="1"/>
      <c r="B2" s="1"/>
      <c r="C2" s="53"/>
      <c r="D2" s="53"/>
      <c r="E2" s="53"/>
      <c r="F2" s="2"/>
      <c r="G2" s="2"/>
      <c r="H2" s="2"/>
      <c r="I2" s="57" t="s">
        <v>67</v>
      </c>
      <c r="J2" s="57"/>
      <c r="K2" s="57"/>
      <c r="L2" s="57"/>
    </row>
    <row r="3" spans="1:12" ht="18" customHeight="1" x14ac:dyDescent="0.25">
      <c r="A3" s="1"/>
      <c r="B3" s="54" t="s">
        <v>68</v>
      </c>
      <c r="C3" s="54"/>
      <c r="D3" s="54"/>
      <c r="E3" s="54"/>
      <c r="F3" s="54"/>
      <c r="G3" s="54"/>
      <c r="H3" s="54"/>
      <c r="I3" s="54"/>
      <c r="J3" s="54"/>
      <c r="K3" s="54"/>
      <c r="L3" s="1"/>
    </row>
    <row r="4" spans="1:12" ht="9.75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/>
      <c r="H4" s="51"/>
      <c r="I4" s="51"/>
      <c r="J4" s="51"/>
      <c r="K4" s="51"/>
      <c r="L4" s="51"/>
    </row>
    <row r="5" spans="1:12" ht="0.75" hidden="1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6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56.25" customHeight="1" x14ac:dyDescent="0.25">
      <c r="A8" s="51"/>
      <c r="B8" s="51"/>
      <c r="C8" s="51"/>
      <c r="D8" s="51"/>
      <c r="E8" s="51"/>
      <c r="F8" s="55" t="s">
        <v>6</v>
      </c>
      <c r="G8" s="56" t="s">
        <v>58</v>
      </c>
      <c r="H8" s="56" t="s">
        <v>7</v>
      </c>
      <c r="I8" s="56" t="s">
        <v>56</v>
      </c>
      <c r="J8" s="56" t="s">
        <v>8</v>
      </c>
      <c r="K8" s="56" t="s">
        <v>57</v>
      </c>
      <c r="L8" s="56" t="s">
        <v>9</v>
      </c>
    </row>
    <row r="9" spans="1:12" ht="31.5" customHeight="1" x14ac:dyDescent="0.25">
      <c r="A9" s="51"/>
      <c r="B9" s="51"/>
      <c r="C9" s="51"/>
      <c r="D9" s="51"/>
      <c r="E9" s="51"/>
      <c r="F9" s="55"/>
      <c r="G9" s="56"/>
      <c r="H9" s="56"/>
      <c r="I9" s="56"/>
      <c r="J9" s="56"/>
      <c r="K9" s="56"/>
      <c r="L9" s="56"/>
    </row>
    <row r="10" spans="1:12" ht="15.7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20">
        <v>6</v>
      </c>
      <c r="G10" s="31"/>
      <c r="H10" s="20">
        <v>8</v>
      </c>
      <c r="I10" s="4">
        <v>9</v>
      </c>
      <c r="J10" s="31">
        <v>10</v>
      </c>
      <c r="K10" s="4">
        <v>11</v>
      </c>
      <c r="L10" s="31"/>
    </row>
    <row r="11" spans="1:12" ht="15" customHeight="1" x14ac:dyDescent="0.25">
      <c r="A11" s="47">
        <v>1</v>
      </c>
      <c r="B11" s="47" t="s">
        <v>10</v>
      </c>
      <c r="C11" s="48" t="s">
        <v>40</v>
      </c>
      <c r="D11" s="47"/>
      <c r="E11" s="45">
        <f>J11</f>
        <v>20000</v>
      </c>
      <c r="F11" s="45"/>
      <c r="G11" s="58"/>
      <c r="H11" s="45"/>
      <c r="I11" s="45"/>
      <c r="J11" s="46">
        <v>20000</v>
      </c>
      <c r="K11" s="45"/>
      <c r="L11" s="45"/>
    </row>
    <row r="12" spans="1:12" ht="15" customHeight="1" x14ac:dyDescent="0.25">
      <c r="A12" s="47"/>
      <c r="B12" s="47"/>
      <c r="C12" s="49"/>
      <c r="D12" s="47"/>
      <c r="E12" s="45"/>
      <c r="F12" s="45"/>
      <c r="G12" s="58"/>
      <c r="H12" s="45"/>
      <c r="I12" s="45"/>
      <c r="J12" s="46"/>
      <c r="K12" s="45"/>
      <c r="L12" s="45"/>
    </row>
    <row r="13" spans="1:12" ht="15" customHeight="1" x14ac:dyDescent="0.25">
      <c r="A13" s="47"/>
      <c r="B13" s="47"/>
      <c r="C13" s="49"/>
      <c r="D13" s="47"/>
      <c r="E13" s="45"/>
      <c r="F13" s="45"/>
      <c r="G13" s="58"/>
      <c r="H13" s="45"/>
      <c r="I13" s="45"/>
      <c r="J13" s="46"/>
      <c r="K13" s="45"/>
      <c r="L13" s="45"/>
    </row>
    <row r="14" spans="1:12" ht="72" customHeight="1" x14ac:dyDescent="0.25">
      <c r="A14" s="47"/>
      <c r="B14" s="47"/>
      <c r="C14" s="50"/>
      <c r="D14" s="47"/>
      <c r="E14" s="45"/>
      <c r="F14" s="45"/>
      <c r="G14" s="58"/>
      <c r="H14" s="45"/>
      <c r="I14" s="45"/>
      <c r="J14" s="46"/>
      <c r="K14" s="45"/>
      <c r="L14" s="45"/>
    </row>
    <row r="15" spans="1:12" ht="38.25" customHeight="1" x14ac:dyDescent="0.25">
      <c r="A15" s="5">
        <v>2</v>
      </c>
      <c r="B15" s="5" t="s">
        <v>11</v>
      </c>
      <c r="C15" s="5" t="s">
        <v>12</v>
      </c>
      <c r="D15" s="5" t="s">
        <v>13</v>
      </c>
      <c r="E15" s="39">
        <f>F15+G15+H15+I15+J15+K15+L15</f>
        <v>15000</v>
      </c>
      <c r="F15" s="28">
        <v>0</v>
      </c>
      <c r="G15" s="30"/>
      <c r="H15" s="28">
        <v>15000</v>
      </c>
      <c r="I15" s="28"/>
      <c r="J15" s="28"/>
      <c r="K15" s="28"/>
      <c r="L15" s="28"/>
    </row>
    <row r="16" spans="1:12" ht="15.75" x14ac:dyDescent="0.25">
      <c r="A16" s="6">
        <v>3</v>
      </c>
      <c r="B16" s="6" t="s">
        <v>14</v>
      </c>
      <c r="C16" s="6" t="s">
        <v>40</v>
      </c>
      <c r="D16" s="6"/>
      <c r="E16" s="39">
        <f>F16+G16+H16+I16+J16+K16+L16</f>
        <v>35000</v>
      </c>
      <c r="F16" s="33"/>
      <c r="G16" s="21"/>
      <c r="H16" s="27"/>
      <c r="I16" s="35">
        <v>35000</v>
      </c>
      <c r="J16" s="27"/>
      <c r="K16" s="32"/>
      <c r="L16" s="27"/>
    </row>
    <row r="17" spans="1:12" ht="24" customHeight="1" x14ac:dyDescent="0.25">
      <c r="A17" s="5">
        <v>4</v>
      </c>
      <c r="B17" s="5" t="s">
        <v>15</v>
      </c>
      <c r="C17" s="5" t="s">
        <v>16</v>
      </c>
      <c r="D17" s="5" t="s">
        <v>13</v>
      </c>
      <c r="E17" s="39">
        <f>F17+G17+H17+I17+J17+K17+L17</f>
        <v>0</v>
      </c>
      <c r="F17" s="28">
        <v>0</v>
      </c>
      <c r="G17" s="30"/>
      <c r="H17" s="28"/>
      <c r="I17" s="28"/>
      <c r="J17" s="28"/>
      <c r="K17" s="28"/>
      <c r="L17" s="28"/>
    </row>
    <row r="18" spans="1:12" ht="31.5" x14ac:dyDescent="0.25">
      <c r="A18" s="5">
        <v>5</v>
      </c>
      <c r="B18" s="5" t="s">
        <v>64</v>
      </c>
      <c r="C18" s="5" t="s">
        <v>40</v>
      </c>
      <c r="D18" s="5" t="s">
        <v>13</v>
      </c>
      <c r="E18" s="39">
        <f>F18+G18+H18+I18+J18+K18+L18</f>
        <v>143000</v>
      </c>
      <c r="F18" s="28">
        <v>15000</v>
      </c>
      <c r="G18" s="30"/>
      <c r="H18" s="28">
        <v>63000</v>
      </c>
      <c r="I18" s="28"/>
      <c r="J18" s="28"/>
      <c r="K18" s="28">
        <v>50000</v>
      </c>
      <c r="L18" s="28">
        <v>15000</v>
      </c>
    </row>
    <row r="19" spans="1:12" ht="31.5" x14ac:dyDescent="0.25">
      <c r="A19" s="5">
        <v>6</v>
      </c>
      <c r="B19" s="42" t="s">
        <v>17</v>
      </c>
      <c r="C19" s="5" t="s">
        <v>18</v>
      </c>
      <c r="D19" s="5" t="s">
        <v>13</v>
      </c>
      <c r="E19" s="39">
        <f>F19+G19+H19+I19+J19+K19+L19</f>
        <v>30000</v>
      </c>
      <c r="F19" s="28"/>
      <c r="G19" s="30"/>
      <c r="H19" s="28">
        <v>30000</v>
      </c>
      <c r="I19" s="28"/>
      <c r="J19" s="28"/>
      <c r="K19" s="28"/>
      <c r="L19" s="28"/>
    </row>
    <row r="20" spans="1:12" ht="49.5" customHeight="1" x14ac:dyDescent="0.25">
      <c r="A20" s="5">
        <v>7</v>
      </c>
      <c r="B20" s="42" t="s">
        <v>62</v>
      </c>
      <c r="C20" s="5" t="s">
        <v>18</v>
      </c>
      <c r="D20" s="5" t="s">
        <v>19</v>
      </c>
      <c r="E20" s="26">
        <f>H20</f>
        <v>15000</v>
      </c>
      <c r="F20" s="28"/>
      <c r="G20" s="30"/>
      <c r="H20" s="28">
        <v>15000</v>
      </c>
      <c r="I20" s="28"/>
      <c r="J20" s="28"/>
      <c r="K20" s="28">
        <v>0</v>
      </c>
      <c r="L20" s="28"/>
    </row>
    <row r="21" spans="1:12" ht="35.25" customHeight="1" x14ac:dyDescent="0.25">
      <c r="A21" s="5">
        <v>8</v>
      </c>
      <c r="B21" s="42" t="s">
        <v>20</v>
      </c>
      <c r="C21" s="5" t="s">
        <v>21</v>
      </c>
      <c r="D21" s="5" t="s">
        <v>22</v>
      </c>
      <c r="E21" s="26">
        <f>H21+L21</f>
        <v>25000</v>
      </c>
      <c r="F21" s="34"/>
      <c r="G21" s="30"/>
      <c r="H21" s="28">
        <v>20000</v>
      </c>
      <c r="I21" s="36"/>
      <c r="J21" s="29"/>
      <c r="K21" s="32"/>
      <c r="L21" s="28">
        <v>5000</v>
      </c>
    </row>
    <row r="22" spans="1:12" ht="15.75" x14ac:dyDescent="0.25">
      <c r="A22" s="5">
        <v>9</v>
      </c>
      <c r="B22" s="42" t="s">
        <v>23</v>
      </c>
      <c r="C22" s="7" t="s">
        <v>18</v>
      </c>
      <c r="D22" s="5" t="s">
        <v>19</v>
      </c>
      <c r="E22" s="40">
        <f>H22+L22+F22</f>
        <v>50000</v>
      </c>
      <c r="F22" s="8">
        <v>20000</v>
      </c>
      <c r="G22" s="22"/>
      <c r="H22" s="8">
        <v>13000</v>
      </c>
      <c r="I22" s="8"/>
      <c r="J22" s="8"/>
      <c r="K22" s="8"/>
      <c r="L22" s="8">
        <v>17000</v>
      </c>
    </row>
    <row r="23" spans="1:12" ht="31.5" x14ac:dyDescent="0.25">
      <c r="A23" s="41">
        <v>10</v>
      </c>
      <c r="B23" s="42" t="s">
        <v>65</v>
      </c>
      <c r="C23" s="7" t="s">
        <v>24</v>
      </c>
      <c r="D23" s="5" t="s">
        <v>19</v>
      </c>
      <c r="E23" s="39">
        <f>F23+G23+H23+I23+J23+K23+L23</f>
        <v>0</v>
      </c>
      <c r="F23" s="8">
        <v>0</v>
      </c>
      <c r="G23" s="22"/>
      <c r="H23" s="8"/>
      <c r="I23" s="8">
        <v>0</v>
      </c>
      <c r="J23" s="8"/>
      <c r="K23" s="8"/>
      <c r="L23" s="8"/>
    </row>
    <row r="24" spans="1:12" ht="25.5" customHeight="1" x14ac:dyDescent="0.25">
      <c r="A24" s="43">
        <v>11</v>
      </c>
      <c r="B24" s="43" t="s">
        <v>25</v>
      </c>
      <c r="C24" s="7" t="s">
        <v>18</v>
      </c>
      <c r="D24" s="5" t="s">
        <v>19</v>
      </c>
      <c r="E24" s="39">
        <f>F24+G24+H24+I24+J24+K24+L24</f>
        <v>15000</v>
      </c>
      <c r="F24" s="8"/>
      <c r="G24" s="22"/>
      <c r="H24" s="8">
        <v>15000</v>
      </c>
      <c r="I24" s="8"/>
      <c r="J24" s="8"/>
      <c r="K24" s="8"/>
      <c r="L24" s="10"/>
    </row>
    <row r="25" spans="1:12" ht="23.25" customHeight="1" x14ac:dyDescent="0.25">
      <c r="A25" s="43">
        <v>12</v>
      </c>
      <c r="B25" s="43" t="s">
        <v>26</v>
      </c>
      <c r="C25" s="7" t="s">
        <v>18</v>
      </c>
      <c r="D25" s="5" t="s">
        <v>19</v>
      </c>
      <c r="E25" s="39">
        <f>F25+G25+H25+I25+J25+K25+L25</f>
        <v>15000</v>
      </c>
      <c r="F25" s="8"/>
      <c r="G25" s="22"/>
      <c r="H25" s="8"/>
      <c r="I25" s="8">
        <v>0</v>
      </c>
      <c r="J25" s="8">
        <v>15000</v>
      </c>
      <c r="K25" s="8"/>
      <c r="L25" s="10"/>
    </row>
    <row r="26" spans="1:12" ht="31.5" x14ac:dyDescent="0.25">
      <c r="A26" s="43">
        <v>13</v>
      </c>
      <c r="B26" s="42" t="s">
        <v>27</v>
      </c>
      <c r="C26" s="7" t="s">
        <v>28</v>
      </c>
      <c r="D26" s="5" t="s">
        <v>22</v>
      </c>
      <c r="E26" s="39">
        <f t="shared" ref="E26:E42" si="0">F26+G26+H26+I26+J26+K26+L26</f>
        <v>0</v>
      </c>
      <c r="F26" s="8"/>
      <c r="G26" s="22"/>
      <c r="H26" s="8">
        <v>0</v>
      </c>
      <c r="I26" s="8"/>
      <c r="J26" s="8"/>
      <c r="K26" s="8"/>
      <c r="L26" s="8"/>
    </row>
    <row r="27" spans="1:12" ht="47.25" customHeight="1" x14ac:dyDescent="0.25">
      <c r="A27" s="43">
        <v>14</v>
      </c>
      <c r="B27" s="42" t="s">
        <v>66</v>
      </c>
      <c r="C27" s="7" t="s">
        <v>52</v>
      </c>
      <c r="D27" s="5" t="s">
        <v>29</v>
      </c>
      <c r="E27" s="40">
        <f>F27+K27+L27+H27</f>
        <v>75000</v>
      </c>
      <c r="F27" s="8">
        <v>10000</v>
      </c>
      <c r="G27" s="22"/>
      <c r="H27" s="8">
        <v>10000</v>
      </c>
      <c r="I27" s="8"/>
      <c r="J27" s="8"/>
      <c r="K27" s="8">
        <v>50000</v>
      </c>
      <c r="L27" s="8">
        <v>5000</v>
      </c>
    </row>
    <row r="28" spans="1:12" ht="31.5" x14ac:dyDescent="0.25">
      <c r="A28" s="43">
        <v>15</v>
      </c>
      <c r="B28" s="43" t="s">
        <v>30</v>
      </c>
      <c r="C28" s="7" t="s">
        <v>31</v>
      </c>
      <c r="D28" s="5" t="s">
        <v>22</v>
      </c>
      <c r="E28" s="39">
        <f>F28+G28+H28+I28+J28+K28+L28</f>
        <v>5000</v>
      </c>
      <c r="F28" s="8"/>
      <c r="G28" s="22"/>
      <c r="H28" s="8">
        <v>5000</v>
      </c>
      <c r="I28" s="8"/>
      <c r="J28" s="8"/>
      <c r="K28" s="8"/>
      <c r="L28" s="8"/>
    </row>
    <row r="29" spans="1:12" ht="15.75" x14ac:dyDescent="0.25">
      <c r="A29" s="43">
        <v>16</v>
      </c>
      <c r="B29" s="43" t="s">
        <v>32</v>
      </c>
      <c r="C29" s="7" t="s">
        <v>33</v>
      </c>
      <c r="D29" s="5" t="s">
        <v>34</v>
      </c>
      <c r="E29" s="39">
        <f t="shared" si="0"/>
        <v>0</v>
      </c>
      <c r="F29" s="8"/>
      <c r="G29" s="22"/>
      <c r="H29" s="8"/>
      <c r="I29" s="8">
        <v>0</v>
      </c>
      <c r="J29" s="8"/>
      <c r="K29" s="8"/>
      <c r="L29" s="8"/>
    </row>
    <row r="30" spans="1:12" ht="15.75" x14ac:dyDescent="0.25">
      <c r="A30" s="9">
        <v>17</v>
      </c>
      <c r="B30" s="43" t="s">
        <v>35</v>
      </c>
      <c r="C30" s="11" t="s">
        <v>33</v>
      </c>
      <c r="D30" s="5"/>
      <c r="E30" s="39">
        <f>F30+G30+H30+I30+J30+K30+L30</f>
        <v>10000</v>
      </c>
      <c r="F30" s="8"/>
      <c r="G30" s="22"/>
      <c r="H30" s="8">
        <v>0</v>
      </c>
      <c r="I30" s="8"/>
      <c r="J30" s="8"/>
      <c r="K30" s="8">
        <v>0</v>
      </c>
      <c r="L30" s="8">
        <v>10000</v>
      </c>
    </row>
    <row r="31" spans="1:12" ht="30.75" customHeight="1" x14ac:dyDescent="0.25">
      <c r="A31" s="9">
        <v>18</v>
      </c>
      <c r="B31" s="42" t="s">
        <v>36</v>
      </c>
      <c r="C31" s="11" t="s">
        <v>33</v>
      </c>
      <c r="D31" s="5" t="s">
        <v>37</v>
      </c>
      <c r="E31" s="39">
        <f>F31+G31+H31+I31+J31+K31+L31</f>
        <v>50000</v>
      </c>
      <c r="F31" s="8"/>
      <c r="G31" s="22"/>
      <c r="H31" s="8">
        <v>25000</v>
      </c>
      <c r="I31" s="8">
        <v>25000</v>
      </c>
      <c r="J31" s="8"/>
      <c r="K31" s="8"/>
      <c r="L31" s="8"/>
    </row>
    <row r="32" spans="1:12" ht="31.5" x14ac:dyDescent="0.25">
      <c r="A32" s="9">
        <v>19</v>
      </c>
      <c r="B32" s="42" t="s">
        <v>61</v>
      </c>
      <c r="C32" s="7" t="s">
        <v>38</v>
      </c>
      <c r="D32" s="9" t="s">
        <v>39</v>
      </c>
      <c r="E32" s="39">
        <f t="shared" si="0"/>
        <v>0</v>
      </c>
      <c r="F32" s="8"/>
      <c r="G32" s="22"/>
      <c r="H32" s="8">
        <v>0</v>
      </c>
      <c r="I32" s="8"/>
      <c r="J32" s="8"/>
      <c r="K32" s="8"/>
      <c r="L32" s="8"/>
    </row>
    <row r="33" spans="1:13" ht="31.5" x14ac:dyDescent="0.25">
      <c r="A33" s="9">
        <v>20</v>
      </c>
      <c r="B33" s="42" t="s">
        <v>54</v>
      </c>
      <c r="C33" s="7" t="s">
        <v>40</v>
      </c>
      <c r="D33" s="23" t="s">
        <v>19</v>
      </c>
      <c r="E33" s="39">
        <f t="shared" si="0"/>
        <v>5000</v>
      </c>
      <c r="F33" s="8">
        <v>0</v>
      </c>
      <c r="G33" s="22"/>
      <c r="H33" s="8"/>
      <c r="I33" s="8"/>
      <c r="J33" s="8"/>
      <c r="K33" s="8">
        <v>0</v>
      </c>
      <c r="L33" s="8">
        <v>5000</v>
      </c>
    </row>
    <row r="34" spans="1:13" ht="31.5" x14ac:dyDescent="0.25">
      <c r="A34" s="9">
        <v>21</v>
      </c>
      <c r="B34" s="42" t="s">
        <v>53</v>
      </c>
      <c r="C34" s="7" t="s">
        <v>40</v>
      </c>
      <c r="D34" s="24" t="s">
        <v>19</v>
      </c>
      <c r="E34" s="39">
        <f>F34+G34+H34+I34+J34+K34+L34</f>
        <v>25000</v>
      </c>
      <c r="F34" s="8">
        <v>15000</v>
      </c>
      <c r="G34" s="22"/>
      <c r="H34" s="8">
        <v>10000</v>
      </c>
      <c r="I34" s="8"/>
      <c r="J34" s="8"/>
      <c r="K34" s="8"/>
      <c r="L34" s="8"/>
    </row>
    <row r="35" spans="1:13" ht="31.5" x14ac:dyDescent="0.25">
      <c r="A35" s="9">
        <v>22</v>
      </c>
      <c r="B35" s="42" t="s">
        <v>63</v>
      </c>
      <c r="C35" s="7" t="s">
        <v>49</v>
      </c>
      <c r="D35" s="5" t="s">
        <v>22</v>
      </c>
      <c r="E35" s="39">
        <f>F35+G35+H35+I35+J35+K35+L35</f>
        <v>50000</v>
      </c>
      <c r="F35" s="26"/>
      <c r="G35" s="22"/>
      <c r="H35" s="8">
        <v>35000</v>
      </c>
      <c r="I35" s="8"/>
      <c r="J35" s="8"/>
      <c r="K35" s="8"/>
      <c r="L35" s="8">
        <v>15000</v>
      </c>
    </row>
    <row r="36" spans="1:13" ht="23.25" customHeight="1" x14ac:dyDescent="0.25">
      <c r="A36" s="9">
        <v>23</v>
      </c>
      <c r="B36" s="43" t="s">
        <v>41</v>
      </c>
      <c r="C36" s="7" t="s">
        <v>50</v>
      </c>
      <c r="D36" s="5" t="s">
        <v>19</v>
      </c>
      <c r="E36" s="39">
        <f>F36+G36+H36+I36+J36+K36+L36</f>
        <v>20000</v>
      </c>
      <c r="F36" s="8">
        <v>0</v>
      </c>
      <c r="G36" s="22"/>
      <c r="H36" s="8">
        <v>10000</v>
      </c>
      <c r="I36" s="8"/>
      <c r="J36" s="8"/>
      <c r="K36" s="28"/>
      <c r="L36" s="8">
        <v>10000</v>
      </c>
    </row>
    <row r="37" spans="1:13" ht="24" customHeight="1" x14ac:dyDescent="0.25">
      <c r="A37" s="9">
        <v>24</v>
      </c>
      <c r="B37" s="43" t="s">
        <v>42</v>
      </c>
      <c r="C37" s="7" t="s">
        <v>51</v>
      </c>
      <c r="D37" s="5" t="s">
        <v>19</v>
      </c>
      <c r="E37" s="39">
        <f>F37+G37+H37+I37+J37+K37+L37</f>
        <v>2000</v>
      </c>
      <c r="F37" s="8"/>
      <c r="G37" s="22"/>
      <c r="H37" s="8"/>
      <c r="I37" s="8"/>
      <c r="J37" s="8"/>
      <c r="K37" s="28"/>
      <c r="L37" s="8">
        <v>2000</v>
      </c>
    </row>
    <row r="38" spans="1:13" ht="24" customHeight="1" x14ac:dyDescent="0.25">
      <c r="A38" s="9">
        <v>25</v>
      </c>
      <c r="B38" s="43" t="s">
        <v>43</v>
      </c>
      <c r="C38" s="7" t="s">
        <v>40</v>
      </c>
      <c r="D38" s="5" t="s">
        <v>19</v>
      </c>
      <c r="E38" s="39">
        <f>F38+G38+H38+I38+J38+K38+L38</f>
        <v>55000</v>
      </c>
      <c r="F38" s="8"/>
      <c r="G38" s="22"/>
      <c r="H38" s="8"/>
      <c r="I38" s="8"/>
      <c r="J38" s="8"/>
      <c r="K38" s="28">
        <v>55000</v>
      </c>
      <c r="L38" s="8"/>
    </row>
    <row r="39" spans="1:13" ht="21" customHeight="1" x14ac:dyDescent="0.25">
      <c r="A39" s="9">
        <v>26</v>
      </c>
      <c r="B39" s="43" t="s">
        <v>44</v>
      </c>
      <c r="C39" s="7" t="s">
        <v>40</v>
      </c>
      <c r="D39" s="5" t="s">
        <v>19</v>
      </c>
      <c r="E39" s="39">
        <f>K39</f>
        <v>35000</v>
      </c>
      <c r="F39" s="8"/>
      <c r="G39" s="22"/>
      <c r="H39" s="8"/>
      <c r="I39" s="8"/>
      <c r="J39" s="8"/>
      <c r="K39" s="40">
        <v>35000</v>
      </c>
      <c r="L39" s="8"/>
    </row>
    <row r="40" spans="1:13" ht="22.5" customHeight="1" x14ac:dyDescent="0.25">
      <c r="A40" s="9">
        <v>27</v>
      </c>
      <c r="B40" s="44" t="s">
        <v>60</v>
      </c>
      <c r="C40" s="7" t="s">
        <v>51</v>
      </c>
      <c r="D40" s="5" t="s">
        <v>19</v>
      </c>
      <c r="E40" s="39">
        <f>F40+H40</f>
        <v>0</v>
      </c>
      <c r="F40" s="8">
        <v>0</v>
      </c>
      <c r="G40" s="22"/>
      <c r="H40" s="8">
        <v>0</v>
      </c>
      <c r="I40" s="8"/>
      <c r="J40" s="8"/>
      <c r="K40" s="8"/>
      <c r="L40" s="8">
        <v>0</v>
      </c>
    </row>
    <row r="41" spans="1:13" ht="31.5" x14ac:dyDescent="0.25">
      <c r="A41" s="9">
        <v>28</v>
      </c>
      <c r="B41" s="42" t="s">
        <v>45</v>
      </c>
      <c r="C41" s="7" t="s">
        <v>40</v>
      </c>
      <c r="D41" s="5" t="s">
        <v>19</v>
      </c>
      <c r="E41" s="39">
        <f>F41+G41+H41+I41+J41+K41+L41</f>
        <v>20000</v>
      </c>
      <c r="F41" s="8"/>
      <c r="G41" s="22"/>
      <c r="H41" s="8"/>
      <c r="I41" s="8"/>
      <c r="J41" s="8"/>
      <c r="K41" s="8">
        <v>20000</v>
      </c>
      <c r="L41" s="8"/>
    </row>
    <row r="42" spans="1:13" ht="21.75" customHeight="1" x14ac:dyDescent="0.25">
      <c r="A42" s="25">
        <v>29</v>
      </c>
      <c r="B42" s="42" t="s">
        <v>46</v>
      </c>
      <c r="C42" s="7" t="s">
        <v>51</v>
      </c>
      <c r="D42" s="5" t="s">
        <v>47</v>
      </c>
      <c r="E42" s="39">
        <f t="shared" si="0"/>
        <v>100000</v>
      </c>
      <c r="F42" s="8"/>
      <c r="G42" s="22"/>
      <c r="H42" s="8">
        <v>0</v>
      </c>
      <c r="I42" s="8"/>
      <c r="J42" s="8"/>
      <c r="K42" s="8">
        <v>100000</v>
      </c>
      <c r="L42" s="8">
        <v>0</v>
      </c>
    </row>
    <row r="43" spans="1:13" ht="22.5" customHeight="1" x14ac:dyDescent="0.25">
      <c r="A43" s="12"/>
      <c r="B43" s="13"/>
      <c r="C43" s="13"/>
      <c r="D43" s="14" t="s">
        <v>48</v>
      </c>
      <c r="E43" s="15">
        <f>SUM(E11:E42)</f>
        <v>815000</v>
      </c>
      <c r="F43" s="15">
        <f>SUM(F11:F42)</f>
        <v>60000</v>
      </c>
      <c r="G43" s="15">
        <f>SUM(G11:G42)</f>
        <v>0</v>
      </c>
      <c r="H43" s="15">
        <f>SUM(H11:H42)</f>
        <v>266000</v>
      </c>
      <c r="I43" s="15">
        <f t="shared" ref="I43:L43" si="1">SUM(I11:I42)</f>
        <v>60000</v>
      </c>
      <c r="J43" s="15">
        <f>J11+J25</f>
        <v>35000</v>
      </c>
      <c r="K43" s="15">
        <f t="shared" si="1"/>
        <v>310000</v>
      </c>
      <c r="L43" s="15">
        <f t="shared" si="1"/>
        <v>84000</v>
      </c>
      <c r="M43" s="38"/>
    </row>
    <row r="44" spans="1:13" ht="15.75" x14ac:dyDescent="0.25">
      <c r="A44" s="16"/>
      <c r="B44" s="1"/>
      <c r="C44" s="16"/>
      <c r="D44" s="17"/>
      <c r="E44" s="18"/>
      <c r="F44" s="16"/>
      <c r="G44" s="16"/>
      <c r="H44" s="16"/>
      <c r="I44" s="16"/>
      <c r="J44" s="16"/>
      <c r="K44" s="16"/>
      <c r="L44" s="1"/>
    </row>
    <row r="45" spans="1:13" ht="15.75" x14ac:dyDescent="0.25">
      <c r="A45" s="16"/>
      <c r="B45" s="19"/>
      <c r="C45" s="16"/>
      <c r="D45" s="17"/>
      <c r="E45" s="16"/>
      <c r="F45" s="16"/>
      <c r="G45" s="16"/>
      <c r="H45" s="16"/>
      <c r="I45" s="16"/>
      <c r="J45" s="16"/>
      <c r="K45" s="19"/>
      <c r="L45" s="16"/>
    </row>
    <row r="46" spans="1:13" ht="15.75" x14ac:dyDescent="0.25">
      <c r="A46" s="16"/>
      <c r="B46" s="16"/>
      <c r="C46" s="16"/>
      <c r="D46" s="17"/>
      <c r="E46" s="18"/>
      <c r="F46" s="16"/>
      <c r="G46" s="16"/>
      <c r="H46" s="16"/>
      <c r="I46" s="16"/>
      <c r="J46" s="16"/>
      <c r="K46" s="16"/>
      <c r="L46" s="16"/>
    </row>
    <row r="47" spans="1:13" ht="15.75" x14ac:dyDescent="0.25">
      <c r="A47" s="16"/>
      <c r="B47" s="16"/>
      <c r="C47" s="16"/>
      <c r="D47" s="17"/>
      <c r="E47" s="16"/>
      <c r="F47" s="16"/>
      <c r="G47" s="16"/>
      <c r="H47" s="16"/>
      <c r="I47" s="16"/>
      <c r="J47" s="16"/>
      <c r="K47" s="16"/>
      <c r="L47" s="16"/>
    </row>
    <row r="48" spans="1:13" ht="15.75" x14ac:dyDescent="0.25">
      <c r="A48" s="16"/>
      <c r="B48" s="16"/>
      <c r="C48" s="16"/>
      <c r="D48" s="17"/>
      <c r="E48" s="16"/>
      <c r="F48" s="16"/>
      <c r="G48" s="16"/>
      <c r="H48" s="16"/>
      <c r="I48" s="16"/>
      <c r="J48" s="16"/>
      <c r="K48" s="16"/>
      <c r="L48" s="16"/>
    </row>
    <row r="49" spans="1:13" ht="15.75" x14ac:dyDescent="0.25">
      <c r="A49" s="16"/>
      <c r="L49" s="16"/>
    </row>
    <row r="62" spans="1:13" ht="57" customHeight="1" x14ac:dyDescent="0.25"/>
    <row r="63" spans="1:13" ht="15.75" x14ac:dyDescent="0.25">
      <c r="B63" s="37" t="s">
        <v>59</v>
      </c>
      <c r="C63" s="37"/>
      <c r="D63" s="37"/>
      <c r="E63" s="37"/>
      <c r="F63" s="37"/>
      <c r="G63" s="52" t="s">
        <v>55</v>
      </c>
      <c r="H63" s="52"/>
      <c r="I63" s="52"/>
      <c r="J63" s="52"/>
      <c r="K63" s="52"/>
      <c r="L63" s="52"/>
      <c r="M63" s="37"/>
    </row>
  </sheetData>
  <mergeCells count="31">
    <mergeCell ref="G63:L63"/>
    <mergeCell ref="C1:E2"/>
    <mergeCell ref="F1:I1"/>
    <mergeCell ref="J1:L1"/>
    <mergeCell ref="B3:K3"/>
    <mergeCell ref="F4:L7"/>
    <mergeCell ref="F8:F9"/>
    <mergeCell ref="G8:G9"/>
    <mergeCell ref="H8:H9"/>
    <mergeCell ref="I8:I9"/>
    <mergeCell ref="J8:J9"/>
    <mergeCell ref="K8:K9"/>
    <mergeCell ref="L8:L9"/>
    <mergeCell ref="F11:F14"/>
    <mergeCell ref="I2:L2"/>
    <mergeCell ref="G11:G14"/>
    <mergeCell ref="A4:A9"/>
    <mergeCell ref="B4:B9"/>
    <mergeCell ref="C4:C9"/>
    <mergeCell ref="D4:D9"/>
    <mergeCell ref="E4:E9"/>
    <mergeCell ref="A11:A14"/>
    <mergeCell ref="B11:B14"/>
    <mergeCell ref="C11:C14"/>
    <mergeCell ref="D11:D14"/>
    <mergeCell ref="E11:E14"/>
    <mergeCell ref="H11:H14"/>
    <mergeCell ref="I11:I14"/>
    <mergeCell ref="J11:J14"/>
    <mergeCell ref="K11:K14"/>
    <mergeCell ref="L11:L14"/>
  </mergeCells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2025-02-07T11:56:35Z</dcterms:modified>
</cp:coreProperties>
</file>